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linematheis/Documents/Studium/13 WS 2023:24/BNE/"/>
    </mc:Choice>
  </mc:AlternateContent>
  <xr:revisionPtr revIDLastSave="0" documentId="8_{306076D1-97B6-D748-A0D9-20FB93323274}" xr6:coauthVersionLast="47" xr6:coauthVersionMax="47" xr10:uidLastSave="{00000000-0000-0000-0000-000000000000}"/>
  <bookViews>
    <workbookView xWindow="0" yWindow="460" windowWidth="28800" windowHeight="16160" xr2:uid="{C091E2CF-4B42-354E-9411-80A901D57BF6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  <c r="O30" i="1"/>
  <c r="O27" i="1"/>
  <c r="O9" i="1"/>
  <c r="O11" i="1"/>
  <c r="O12" i="1"/>
  <c r="O7" i="1"/>
  <c r="O14" i="1"/>
  <c r="O13" i="1"/>
  <c r="O10" i="1"/>
  <c r="O17" i="1"/>
  <c r="O19" i="1"/>
  <c r="O18" i="1"/>
  <c r="O16" i="1"/>
  <c r="O20" i="1"/>
  <c r="O21" i="1"/>
  <c r="O23" i="1"/>
  <c r="O25" i="1"/>
  <c r="O24" i="1"/>
  <c r="O22" i="1"/>
  <c r="O28" i="1"/>
  <c r="O26" i="1"/>
  <c r="O29" i="1"/>
  <c r="O6" i="1"/>
  <c r="O5" i="1"/>
  <c r="O2" i="1"/>
  <c r="O3" i="1"/>
  <c r="O4" i="1"/>
  <c r="O8" i="1"/>
  <c r="O15" i="1"/>
  <c r="J3" i="1" l="1"/>
  <c r="J5" i="1"/>
  <c r="K5" i="1" l="1"/>
  <c r="E3" i="1" s="1"/>
  <c r="K3" i="1"/>
  <c r="E2" i="1" s="1"/>
</calcChain>
</file>

<file path=xl/sharedStrings.xml><?xml version="1.0" encoding="utf-8"?>
<sst xmlns="http://schemas.openxmlformats.org/spreadsheetml/2006/main" count="44" uniqueCount="44">
  <si>
    <t>Monatliches Nettoeinkommen in Euro</t>
  </si>
  <si>
    <t>Modell</t>
  </si>
  <si>
    <t>Anzahl der Personen, die nach diesem Modell als arm bezeichnet werden</t>
  </si>
  <si>
    <t>60% des Median</t>
  </si>
  <si>
    <t>Tagesgehalt in US$</t>
  </si>
  <si>
    <t>Person 1</t>
  </si>
  <si>
    <t>Person 2</t>
  </si>
  <si>
    <t>60% des arithmetischen Mittels</t>
  </si>
  <si>
    <t>Person 3</t>
  </si>
  <si>
    <t>einkommensschwächste 10%</t>
  </si>
  <si>
    <t>Person 4</t>
  </si>
  <si>
    <t>weniger als 6,85 US$ pro Tag</t>
  </si>
  <si>
    <t>Person 5</t>
  </si>
  <si>
    <t>Person 6</t>
  </si>
  <si>
    <t>Person 7</t>
  </si>
  <si>
    <t>Person 8</t>
  </si>
  <si>
    <t>Person 9</t>
  </si>
  <si>
    <t>Person 10</t>
  </si>
  <si>
    <t>Person 11</t>
  </si>
  <si>
    <t>Person 12</t>
  </si>
  <si>
    <t>Person 13</t>
  </si>
  <si>
    <t>Person 14</t>
  </si>
  <si>
    <t>Person 15</t>
  </si>
  <si>
    <t>Person 16</t>
  </si>
  <si>
    <t>Person 17</t>
  </si>
  <si>
    <t>Person 18</t>
  </si>
  <si>
    <t>Person 19</t>
  </si>
  <si>
    <t>Person 20</t>
  </si>
  <si>
    <t>Person 21</t>
  </si>
  <si>
    <t>Person 22</t>
  </si>
  <si>
    <t>Person 23</t>
  </si>
  <si>
    <t>Person 24</t>
  </si>
  <si>
    <t>Person 25</t>
  </si>
  <si>
    <t>Person 26</t>
  </si>
  <si>
    <t>Person 27</t>
  </si>
  <si>
    <t>Person 28</t>
  </si>
  <si>
    <t>Person 29</t>
  </si>
  <si>
    <t>Orientierung an der Verteilung: https://www.bpb.de/kurz-knapp/zahlen-und-fakten/datenreport-2021/private-haushalte-einkommen-und-konsum/329880/nettoeinkommen-privater-haushalte/</t>
  </si>
  <si>
    <t>weniger als 2,15 US$ pro Tag</t>
  </si>
  <si>
    <t>Median in €</t>
  </si>
  <si>
    <t>arithemtisches Mittel in €</t>
  </si>
  <si>
    <t>60% des Median in €</t>
  </si>
  <si>
    <t>60% des arithmetischen Mittels in €</t>
  </si>
  <si>
    <t>notwendige Werte für die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</si>
</sst>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4"/>
      <name val="Calibri (Textkörper)"/>
    </font>
    <font>
      <sz val="12"/>
      <color theme="1"/>
      <name val="Calibri (Textkörper)"/>
    </font>
    <font>
      <sz val="12"/>
      <color theme="4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Calibri (Textkörper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7" fontId="0" fillId="0" borderId="0" xfId="0" applyNumberFormat="1"/>
    <xf numFmtId="0" fontId="6" fillId="0" borderId="0" xfId="0" applyFont="1" applyAlignment="1">
      <alignment wrapText="1"/>
    </xf>
    <xf numFmtId="0" fontId="5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Anzahl der Personen, die als arm bezeichnet werden</a:t>
            </a:r>
          </a:p>
          <a:p>
            <a:pPr>
              <a:defRPr/>
            </a:pPr>
            <a:r>
              <a:rPr lang="en-US"/>
              <a:t>nach verschiedenen Modellen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Tabelle1!$E$1</c:f>
              <c:strCache>
                <c:ptCount val="1"/>
                <c:pt idx="0">
                  <c:v>Anzahl der Personen, die nach diesem Modell als arm bezeichnet werden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Tabelle1!$D$2:$D$6</c:f>
              <c:strCache>
                <c:ptCount val="5"/>
                <c:pt idx="0">
                  <c:v>60% des Median</c:v>
                </c:pt>
                <c:pt idx="1">
                  <c:v>60% des arithmetischen Mittels</c:v>
                </c:pt>
                <c:pt idx="2">
                  <c:v>einkommensschwächste 10%</c:v>
                </c:pt>
                <c:pt idx="3">
                  <c:v>weniger als 6,85 US$ pro Tag</c:v>
                </c:pt>
                <c:pt idx="4">
                  <c:v>weniger als 2,15 US$ pro Tag</c:v>
                </c:pt>
              </c:strCache>
            </c:strRef>
          </c:cat>
          <c:val>
            <c:numRef>
              <c:f>Tabelle1!$E$2:$E$6</c:f>
              <c:numCache>
                <c:formatCode>General</c:formatCode>
                <c:ptCount val="5"/>
                <c:pt idx="0">
                  <c:v>7</c:v>
                </c:pt>
                <c:pt idx="1">
                  <c:v>9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9-8D48-98BA-F2E3293E1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7106624"/>
        <c:axId val="98149328"/>
      </c:barChart>
      <c:catAx>
        <c:axId val="9710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149328"/>
        <c:crosses val="autoZero"/>
        <c:auto val="1"/>
        <c:lblAlgn val="ctr"/>
        <c:lblOffset val="100"/>
        <c:noMultiLvlLbl val="0"/>
      </c:catAx>
      <c:valAx>
        <c:axId val="9814932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3"/>
              </a:solidFill>
              <a:prstDash val="solid"/>
              <a:miter lim="800000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7106624"/>
        <c:crosses val="autoZero"/>
        <c:crossBetween val="between"/>
      </c:valAx>
      <c:spPr>
        <a:noFill/>
        <a:ln>
          <a:solidFill>
            <a:schemeClr val="accent3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3">
            <a:lumMod val="110000"/>
            <a:satMod val="105000"/>
            <a:tint val="67000"/>
          </a:schemeClr>
        </a:gs>
        <a:gs pos="50000">
          <a:schemeClr val="accent3">
            <a:lumMod val="105000"/>
            <a:satMod val="103000"/>
            <a:tint val="73000"/>
          </a:schemeClr>
        </a:gs>
        <a:gs pos="100000">
          <a:schemeClr val="accent3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 sz="1400">
          <a:solidFill>
            <a:schemeClr val="dk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18537</xdr:colOff>
      <xdr:row>6</xdr:row>
      <xdr:rowOff>159388</xdr:rowOff>
    </xdr:from>
    <xdr:to>
      <xdr:col>11</xdr:col>
      <xdr:colOff>1361705</xdr:colOff>
      <xdr:row>29</xdr:row>
      <xdr:rowOff>245870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162DD22-20FC-B215-1CF7-23151C9DD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A2D50-7681-B449-9FA1-C76D26ADE358}">
  <dimension ref="A1:O42"/>
  <sheetViews>
    <sheetView tabSelected="1" zoomScale="94" zoomScaleNormal="184" workbookViewId="0">
      <selection activeCell="I3" sqref="I3"/>
    </sheetView>
  </sheetViews>
  <sheetFormatPr baseColWidth="10" defaultColWidth="11" defaultRowHeight="24" customHeight="1" x14ac:dyDescent="0.2"/>
  <cols>
    <col min="1" max="1" width="10.83203125" style="1"/>
    <col min="2" max="2" width="19.1640625" customWidth="1"/>
    <col min="4" max="4" width="27.33203125" customWidth="1"/>
    <col min="5" max="5" width="32.6640625" customWidth="1"/>
    <col min="7" max="7" width="10.83203125" customWidth="1"/>
    <col min="10" max="10" width="24.33203125" customWidth="1"/>
    <col min="11" max="11" width="29.83203125" customWidth="1"/>
    <col min="12" max="12" width="14.33203125" customWidth="1"/>
    <col min="13" max="13" width="25.6640625" customWidth="1"/>
    <col min="14" max="14" width="28" customWidth="1"/>
    <col min="15" max="15" width="13.33203125" customWidth="1"/>
  </cols>
  <sheetData>
    <row r="1" spans="1:15" ht="73" customHeight="1" x14ac:dyDescent="0.2">
      <c r="B1" s="3" t="s">
        <v>0</v>
      </c>
      <c r="D1" s="4" t="s">
        <v>1</v>
      </c>
      <c r="E1" s="6" t="s">
        <v>2</v>
      </c>
      <c r="J1" s="3" t="s">
        <v>43</v>
      </c>
      <c r="O1" s="8" t="s">
        <v>4</v>
      </c>
    </row>
    <row r="2" spans="1:15" ht="24" customHeight="1" x14ac:dyDescent="0.2">
      <c r="A2" s="1" t="s">
        <v>5</v>
      </c>
      <c r="B2">
        <v>762</v>
      </c>
      <c r="D2" t="s">
        <v>3</v>
      </c>
      <c r="E2">
        <f>COUNTIF(B2:B30, "&lt;="&amp;K3)</f>
        <v>7</v>
      </c>
      <c r="J2" s="5" t="s">
        <v>39</v>
      </c>
      <c r="K2" t="s">
        <v>41</v>
      </c>
      <c r="O2" s="9">
        <f t="shared" ref="O2:O30" si="0">B2/30*1.08</f>
        <v>27.431999999999999</v>
      </c>
    </row>
    <row r="3" spans="1:15" ht="24" customHeight="1" x14ac:dyDescent="0.2">
      <c r="A3" s="1" t="s">
        <v>6</v>
      </c>
      <c r="B3">
        <v>788</v>
      </c>
      <c r="D3" t="s">
        <v>7</v>
      </c>
      <c r="E3">
        <f>COUNTIF(B2:B30, "&lt;="&amp;K5)</f>
        <v>9</v>
      </c>
      <c r="J3">
        <f>MEDIAN(B2:B30)</f>
        <v>2837</v>
      </c>
      <c r="K3">
        <f>0.6*J3</f>
        <v>1702.2</v>
      </c>
      <c r="O3" s="9">
        <f t="shared" si="0"/>
        <v>28.368000000000002</v>
      </c>
    </row>
    <row r="4" spans="1:15" ht="24" customHeight="1" x14ac:dyDescent="0.2">
      <c r="A4" s="1" t="s">
        <v>8</v>
      </c>
      <c r="B4">
        <v>1083</v>
      </c>
      <c r="D4" t="s">
        <v>9</v>
      </c>
      <c r="E4">
        <f>ROUND(0.1*29,0)</f>
        <v>3</v>
      </c>
      <c r="J4" s="5" t="s">
        <v>40</v>
      </c>
      <c r="K4" t="s">
        <v>42</v>
      </c>
      <c r="O4" s="9">
        <f t="shared" si="0"/>
        <v>38.988000000000007</v>
      </c>
    </row>
    <row r="5" spans="1:15" ht="24" customHeight="1" x14ac:dyDescent="0.2">
      <c r="A5" s="1" t="s">
        <v>10</v>
      </c>
      <c r="B5">
        <v>1155</v>
      </c>
      <c r="D5" t="s">
        <v>11</v>
      </c>
      <c r="E5">
        <f>COUNTIF(O2:O30, "&lt;=6,85")</f>
        <v>0</v>
      </c>
      <c r="J5" s="2">
        <f>AVERAGE(B2:B30)</f>
        <v>3616.1379310344828</v>
      </c>
      <c r="K5" s="2">
        <f>0.6*J5</f>
        <v>2169.6827586206896</v>
      </c>
      <c r="O5" s="9">
        <f t="shared" si="0"/>
        <v>41.580000000000005</v>
      </c>
    </row>
    <row r="6" spans="1:15" ht="24" customHeight="1" x14ac:dyDescent="0.2">
      <c r="A6" s="1" t="s">
        <v>12</v>
      </c>
      <c r="B6">
        <v>1323</v>
      </c>
      <c r="D6" t="s">
        <v>38</v>
      </c>
      <c r="E6">
        <f>COUNTIF(O2:O30, "&lt;=2,15")</f>
        <v>0</v>
      </c>
      <c r="O6" s="9">
        <f t="shared" si="0"/>
        <v>47.628000000000007</v>
      </c>
    </row>
    <row r="7" spans="1:15" ht="24" customHeight="1" x14ac:dyDescent="0.2">
      <c r="A7" s="1" t="s">
        <v>13</v>
      </c>
      <c r="B7">
        <v>1433</v>
      </c>
      <c r="O7" s="9">
        <f t="shared" si="0"/>
        <v>51.588000000000001</v>
      </c>
    </row>
    <row r="8" spans="1:15" ht="24" customHeight="1" x14ac:dyDescent="0.2">
      <c r="A8" s="1" t="s">
        <v>14</v>
      </c>
      <c r="B8">
        <v>1463</v>
      </c>
      <c r="O8" s="9">
        <f t="shared" si="0"/>
        <v>52.667999999999999</v>
      </c>
    </row>
    <row r="9" spans="1:15" ht="24" customHeight="1" x14ac:dyDescent="0.2">
      <c r="A9" s="1" t="s">
        <v>15</v>
      </c>
      <c r="B9">
        <v>1728</v>
      </c>
      <c r="O9" s="9">
        <f t="shared" si="0"/>
        <v>62.208000000000006</v>
      </c>
    </row>
    <row r="10" spans="1:15" ht="24" customHeight="1" x14ac:dyDescent="0.2">
      <c r="A10" s="1" t="s">
        <v>16</v>
      </c>
      <c r="B10">
        <v>1737</v>
      </c>
      <c r="O10" s="9">
        <f t="shared" si="0"/>
        <v>62.532000000000004</v>
      </c>
    </row>
    <row r="11" spans="1:15" ht="24" customHeight="1" x14ac:dyDescent="0.2">
      <c r="A11" s="1" t="s">
        <v>17</v>
      </c>
      <c r="B11">
        <v>2364</v>
      </c>
      <c r="O11" s="9">
        <f t="shared" si="0"/>
        <v>85.103999999999999</v>
      </c>
    </row>
    <row r="12" spans="1:15" ht="24" customHeight="1" x14ac:dyDescent="0.2">
      <c r="A12" s="1" t="s">
        <v>18</v>
      </c>
      <c r="B12">
        <v>2426</v>
      </c>
      <c r="O12" s="9">
        <f t="shared" si="0"/>
        <v>87.335999999999999</v>
      </c>
    </row>
    <row r="13" spans="1:15" ht="24" customHeight="1" x14ac:dyDescent="0.2">
      <c r="A13" s="1" t="s">
        <v>19</v>
      </c>
      <c r="B13">
        <v>2444</v>
      </c>
      <c r="O13" s="9">
        <f t="shared" si="0"/>
        <v>87.984000000000009</v>
      </c>
    </row>
    <row r="14" spans="1:15" ht="24" customHeight="1" x14ac:dyDescent="0.2">
      <c r="A14" s="1" t="s">
        <v>20</v>
      </c>
      <c r="B14">
        <v>2450</v>
      </c>
      <c r="O14" s="9">
        <f t="shared" si="0"/>
        <v>88.200000000000017</v>
      </c>
    </row>
    <row r="15" spans="1:15" ht="24" customHeight="1" x14ac:dyDescent="0.2">
      <c r="A15" s="1" t="s">
        <v>21</v>
      </c>
      <c r="B15">
        <v>2607</v>
      </c>
      <c r="O15" s="9">
        <f t="shared" si="0"/>
        <v>93.852000000000018</v>
      </c>
    </row>
    <row r="16" spans="1:15" ht="24" customHeight="1" x14ac:dyDescent="0.2">
      <c r="A16" s="1" t="s">
        <v>22</v>
      </c>
      <c r="B16">
        <v>2837</v>
      </c>
      <c r="O16" s="9">
        <f t="shared" si="0"/>
        <v>102.13200000000001</v>
      </c>
    </row>
    <row r="17" spans="1:15" ht="24" customHeight="1" x14ac:dyDescent="0.2">
      <c r="A17" s="1" t="s">
        <v>23</v>
      </c>
      <c r="B17">
        <v>3211</v>
      </c>
      <c r="O17" s="9">
        <f t="shared" si="0"/>
        <v>115.596</v>
      </c>
    </row>
    <row r="18" spans="1:15" ht="24" customHeight="1" x14ac:dyDescent="0.2">
      <c r="A18" s="1" t="s">
        <v>24</v>
      </c>
      <c r="B18">
        <v>3234</v>
      </c>
      <c r="O18" s="9">
        <f t="shared" si="0"/>
        <v>116.42400000000001</v>
      </c>
    </row>
    <row r="19" spans="1:15" ht="24" customHeight="1" x14ac:dyDescent="0.2">
      <c r="A19" s="1" t="s">
        <v>25</v>
      </c>
      <c r="B19">
        <v>3236</v>
      </c>
      <c r="O19" s="9">
        <f t="shared" si="0"/>
        <v>116.496</v>
      </c>
    </row>
    <row r="20" spans="1:15" ht="24" customHeight="1" x14ac:dyDescent="0.2">
      <c r="A20" s="1" t="s">
        <v>26</v>
      </c>
      <c r="B20">
        <v>3763</v>
      </c>
      <c r="O20" s="9">
        <f t="shared" si="0"/>
        <v>135.46800000000002</v>
      </c>
    </row>
    <row r="21" spans="1:15" ht="24" customHeight="1" x14ac:dyDescent="0.2">
      <c r="A21" s="1" t="s">
        <v>27</v>
      </c>
      <c r="B21">
        <v>3779</v>
      </c>
      <c r="O21" s="9">
        <f t="shared" si="0"/>
        <v>136.04400000000001</v>
      </c>
    </row>
    <row r="22" spans="1:15" ht="24" customHeight="1" x14ac:dyDescent="0.2">
      <c r="A22" s="1" t="s">
        <v>28</v>
      </c>
      <c r="B22">
        <v>3785</v>
      </c>
      <c r="O22" s="9">
        <f t="shared" si="0"/>
        <v>136.26000000000002</v>
      </c>
    </row>
    <row r="23" spans="1:15" ht="24" customHeight="1" x14ac:dyDescent="0.2">
      <c r="A23" s="1" t="s">
        <v>29</v>
      </c>
      <c r="B23">
        <v>4253</v>
      </c>
      <c r="O23" s="9">
        <f t="shared" si="0"/>
        <v>153.10800000000003</v>
      </c>
    </row>
    <row r="24" spans="1:15" ht="24" customHeight="1" x14ac:dyDescent="0.2">
      <c r="A24" s="1" t="s">
        <v>30</v>
      </c>
      <c r="B24">
        <v>4388</v>
      </c>
      <c r="O24" s="9">
        <f t="shared" si="0"/>
        <v>157.96800000000002</v>
      </c>
    </row>
    <row r="25" spans="1:15" ht="24" customHeight="1" x14ac:dyDescent="0.2">
      <c r="A25" s="1" t="s">
        <v>31</v>
      </c>
      <c r="B25">
        <v>5096</v>
      </c>
      <c r="O25" s="9">
        <f t="shared" si="0"/>
        <v>183.45600000000002</v>
      </c>
    </row>
    <row r="26" spans="1:15" ht="24" customHeight="1" x14ac:dyDescent="0.2">
      <c r="A26" s="1" t="s">
        <v>32</v>
      </c>
      <c r="B26">
        <v>5279</v>
      </c>
      <c r="O26" s="9">
        <f t="shared" si="0"/>
        <v>190.04400000000001</v>
      </c>
    </row>
    <row r="27" spans="1:15" ht="24" customHeight="1" x14ac:dyDescent="0.2">
      <c r="A27" s="1" t="s">
        <v>33</v>
      </c>
      <c r="B27">
        <v>6436</v>
      </c>
      <c r="O27" s="9">
        <f t="shared" si="0"/>
        <v>231.69600000000003</v>
      </c>
    </row>
    <row r="28" spans="1:15" ht="24" customHeight="1" x14ac:dyDescent="0.2">
      <c r="A28" s="1" t="s">
        <v>34</v>
      </c>
      <c r="B28">
        <v>8020</v>
      </c>
      <c r="O28" s="9">
        <f t="shared" si="0"/>
        <v>288.71999999999997</v>
      </c>
    </row>
    <row r="29" spans="1:15" ht="24" customHeight="1" x14ac:dyDescent="0.2">
      <c r="A29" s="1" t="s">
        <v>35</v>
      </c>
      <c r="B29">
        <v>8228</v>
      </c>
      <c r="O29" s="9">
        <f t="shared" si="0"/>
        <v>296.20800000000003</v>
      </c>
    </row>
    <row r="30" spans="1:15" ht="24" customHeight="1" x14ac:dyDescent="0.2">
      <c r="A30" s="1" t="s">
        <v>36</v>
      </c>
      <c r="B30">
        <v>15560</v>
      </c>
      <c r="D30" s="7"/>
      <c r="O30" s="9">
        <f t="shared" si="0"/>
        <v>560.16</v>
      </c>
    </row>
    <row r="31" spans="1:15" ht="24" customHeight="1" x14ac:dyDescent="0.2">
      <c r="O31" s="9"/>
    </row>
    <row r="42" spans="1:1" ht="24" customHeight="1" x14ac:dyDescent="0.2">
      <c r="A42" s="1" t="s">
        <v>37</v>
      </c>
    </row>
  </sheetData>
  <sortState xmlns:xlrd2="http://schemas.microsoft.com/office/spreadsheetml/2017/richdata2" ref="B2:B45">
    <sortCondition ref="B2:B45"/>
  </sortState>
  <phoneticPr fontId="1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Pauline Matheis</cp:lastModifiedBy>
  <cp:revision/>
  <dcterms:created xsi:type="dcterms:W3CDTF">2024-02-17T15:23:14Z</dcterms:created>
  <dcterms:modified xsi:type="dcterms:W3CDTF">2024-02-19T14:26:50Z</dcterms:modified>
  <cp:category/>
  <cp:contentStatus/>
</cp:coreProperties>
</file>